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" sheetId="1" r:id="rId1"/>
    <sheet name="чистыми" sheetId="2" r:id="rId2"/>
    <sheet name="для правления" sheetId="3" r:id="rId3"/>
  </sheets>
  <definedNames/>
  <calcPr fullCalcOnLoad="1"/>
</workbook>
</file>

<file path=xl/sharedStrings.xml><?xml version="1.0" encoding="utf-8"?>
<sst xmlns="http://schemas.openxmlformats.org/spreadsheetml/2006/main" count="194" uniqueCount="82">
  <si>
    <t>Товарищество собственников жилья "Кировское-2"</t>
  </si>
  <si>
    <t>Номер документа</t>
  </si>
  <si>
    <t>Дата составления</t>
  </si>
  <si>
    <t>Дата внесения изменений</t>
  </si>
  <si>
    <t>ШТАТНОЕ РАСПИСАНИЕ</t>
  </si>
  <si>
    <t>06.12.2016 г.</t>
  </si>
  <si>
    <t>(ПРОЕКТ)</t>
  </si>
  <si>
    <t>УТВЕРЖДЕНО:</t>
  </si>
  <si>
    <t>протоколом общего собрания  членов ТСЖ</t>
  </si>
  <si>
    <t>на 2017 год</t>
  </si>
  <si>
    <t xml:space="preserve"> от "      "                  201      г. №         </t>
  </si>
  <si>
    <t xml:space="preserve">штат в количестве </t>
  </si>
  <si>
    <t>человек.</t>
  </si>
  <si>
    <t>№№</t>
  </si>
  <si>
    <t>Наименование</t>
  </si>
  <si>
    <t>Кол-во</t>
  </si>
  <si>
    <t xml:space="preserve">Должностной оклад </t>
  </si>
  <si>
    <t>ФОТ</t>
  </si>
  <si>
    <t xml:space="preserve">Резерв на </t>
  </si>
  <si>
    <t>Итого</t>
  </si>
  <si>
    <t>п/п</t>
  </si>
  <si>
    <t>должности</t>
  </si>
  <si>
    <t>шт.единиц</t>
  </si>
  <si>
    <t>Управление</t>
  </si>
  <si>
    <t>уборка</t>
  </si>
  <si>
    <t>то</t>
  </si>
  <si>
    <t>всего</t>
  </si>
  <si>
    <t>за месяц</t>
  </si>
  <si>
    <t>отпуск (8,3%)</t>
  </si>
  <si>
    <t>жилыми помещ.</t>
  </si>
  <si>
    <t>нежилыми помещ.</t>
  </si>
  <si>
    <t>конт.площ.</t>
  </si>
  <si>
    <t>электрообор.</t>
  </si>
  <si>
    <t>1.</t>
  </si>
  <si>
    <t>Председатель правления</t>
  </si>
  <si>
    <t>2.</t>
  </si>
  <si>
    <t>Управляющий</t>
  </si>
  <si>
    <t>3.</t>
  </si>
  <si>
    <t xml:space="preserve">Бухгалтер </t>
  </si>
  <si>
    <t>4.</t>
  </si>
  <si>
    <t>5.</t>
  </si>
  <si>
    <t>Паспортист</t>
  </si>
  <si>
    <t>6.</t>
  </si>
  <si>
    <t>Юрист</t>
  </si>
  <si>
    <t>7.</t>
  </si>
  <si>
    <t xml:space="preserve">Слесарь-сантехник </t>
  </si>
  <si>
    <t>8.</t>
  </si>
  <si>
    <t>9.</t>
  </si>
  <si>
    <t>Слесарь-сантехник с совмещ. профес. электросварщик ручной сварки</t>
  </si>
  <si>
    <t>10.</t>
  </si>
  <si>
    <t>Электромонтер по рем.и обслуж.эл.оборудования</t>
  </si>
  <si>
    <t>11.</t>
  </si>
  <si>
    <t>Дворник (ул. Минская, 25)</t>
  </si>
  <si>
    <t>12.</t>
  </si>
  <si>
    <t>Дворник (ул.Нагорная, 143)</t>
  </si>
  <si>
    <t>13.</t>
  </si>
  <si>
    <t>Дворник (ул.Кромская, 4)</t>
  </si>
  <si>
    <t>14.</t>
  </si>
  <si>
    <t>Дворник (ул.Ставропольская, 204)</t>
  </si>
  <si>
    <t>15.</t>
  </si>
  <si>
    <t>Дворник (ул.Ставропольская, 202)</t>
  </si>
  <si>
    <t>16.</t>
  </si>
  <si>
    <t>Уборщик служ.помещ.(лестн. клеток ж.д.ул. Минская)</t>
  </si>
  <si>
    <t>17.</t>
  </si>
  <si>
    <t>Уборщик служ.помещ.(лестн. клеток ж.д.ул. Нагорная)</t>
  </si>
  <si>
    <t>18.</t>
  </si>
  <si>
    <t>Уборщик служ.помещ.(лестн. клеток ж.д.ул. Кромская)</t>
  </si>
  <si>
    <t>19.</t>
  </si>
  <si>
    <r>
      <t xml:space="preserve">Уборщик служ.помещ.(лестн. клеток </t>
    </r>
    <r>
      <rPr>
        <sz val="8"/>
        <rFont val="Arial"/>
        <family val="2"/>
      </rPr>
      <t>ж.д.ул. Ставроп.,204)</t>
    </r>
  </si>
  <si>
    <t>20.</t>
  </si>
  <si>
    <r>
      <t xml:space="preserve">Уборщик служ.помещ.( лестн. клеток </t>
    </r>
    <r>
      <rPr>
        <sz val="8"/>
        <rFont val="Arial"/>
        <family val="2"/>
      </rPr>
      <t>ж.д.ул. Ставроп.,202)</t>
    </r>
  </si>
  <si>
    <t>21.</t>
  </si>
  <si>
    <t>Уборщик подсобных помещений</t>
  </si>
  <si>
    <t>Г.В.Андрющенко</t>
  </si>
  <si>
    <t>Е.М.Гиршина</t>
  </si>
  <si>
    <t>Оклад</t>
  </si>
  <si>
    <t xml:space="preserve">К </t>
  </si>
  <si>
    <t>по штатн.</t>
  </si>
  <si>
    <t>получению</t>
  </si>
  <si>
    <t>расписанию</t>
  </si>
  <si>
    <t>на руки</t>
  </si>
  <si>
    <t>Месячный фонд оплаты труда с учетом резерва на отпуск составляет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</si>
</sst>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руб.-419];[Red]\-#,##0.00\ [$руб.-419]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vertical="top" wrapText="1"/>
    </xf>
    <xf numFmtId="0" fontId="0" fillId="0" borderId="24" xfId="0" applyFont="1" applyFill="1" applyBorder="1" applyAlignment="1">
      <alignment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2" fontId="0" fillId="0" borderId="18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C10">
      <selection activeCell="J24" sqref="J24"/>
    </sheetView>
  </sheetViews>
  <sheetFormatPr defaultColWidth="9.140625" defaultRowHeight="12.75"/>
  <cols>
    <col min="1" max="1" width="5.57421875" style="0" customWidth="1"/>
    <col min="2" max="2" width="48.7109375" style="0" customWidth="1"/>
    <col min="3" max="3" width="10.7109375" style="0" customWidth="1"/>
    <col min="4" max="4" width="14.00390625" style="0" customWidth="1"/>
    <col min="5" max="5" width="14.421875" style="0" customWidth="1"/>
    <col min="6" max="11" width="12.7109375" style="0" customWidth="1"/>
  </cols>
  <sheetData>
    <row r="1" spans="2:11" ht="12.75">
      <c r="B1" s="85" t="s">
        <v>0</v>
      </c>
      <c r="C1" s="85"/>
      <c r="D1" s="85"/>
      <c r="E1" s="85"/>
      <c r="F1" s="85"/>
      <c r="G1" s="85"/>
      <c r="H1" s="85"/>
      <c r="I1" s="2"/>
      <c r="J1" s="3"/>
      <c r="K1" s="3"/>
    </row>
    <row r="2" spans="9:11" ht="12.75">
      <c r="I2" s="4"/>
      <c r="J2" s="3"/>
      <c r="K2" s="3"/>
    </row>
    <row r="3" spans="1:7" ht="12.75">
      <c r="A3" s="86"/>
      <c r="B3" s="86"/>
      <c r="C3" s="86"/>
      <c r="D3" s="6"/>
      <c r="E3" s="6"/>
      <c r="F3" s="6"/>
      <c r="G3" s="6"/>
    </row>
    <row r="4" spans="4:11" ht="12.75">
      <c r="D4" s="7" t="s">
        <v>1</v>
      </c>
      <c r="E4" s="87" t="s">
        <v>2</v>
      </c>
      <c r="F4" s="87"/>
      <c r="G4" s="87"/>
      <c r="H4" s="87"/>
      <c r="I4" s="87" t="s">
        <v>3</v>
      </c>
      <c r="J4" s="87"/>
      <c r="K4" s="5"/>
    </row>
    <row r="5" spans="1:10" ht="15.75">
      <c r="A5" s="88" t="s">
        <v>4</v>
      </c>
      <c r="B5" s="88"/>
      <c r="C5" s="88"/>
      <c r="D5" s="8">
        <v>23</v>
      </c>
      <c r="E5" s="89" t="s">
        <v>5</v>
      </c>
      <c r="F5" s="89"/>
      <c r="G5" s="89"/>
      <c r="H5" s="89"/>
      <c r="I5" s="89"/>
      <c r="J5" s="89"/>
    </row>
    <row r="6" spans="1:11" ht="15.75">
      <c r="A6" s="9"/>
      <c r="B6" s="9" t="s">
        <v>6</v>
      </c>
      <c r="C6" s="9"/>
      <c r="D6" s="9"/>
      <c r="E6" s="10"/>
      <c r="F6" s="10"/>
      <c r="G6" s="10"/>
      <c r="H6" s="10"/>
      <c r="I6" s="79" t="s">
        <v>7</v>
      </c>
      <c r="J6" s="79"/>
      <c r="K6" s="79"/>
    </row>
    <row r="7" spans="1:11" ht="15.75">
      <c r="A7" s="9"/>
      <c r="B7" s="9"/>
      <c r="C7" s="9"/>
      <c r="D7" s="9"/>
      <c r="E7" s="10"/>
      <c r="F7" s="10"/>
      <c r="G7" s="10"/>
      <c r="H7" s="80" t="s">
        <v>8</v>
      </c>
      <c r="I7" s="80"/>
      <c r="J7" s="80"/>
      <c r="K7" s="80"/>
    </row>
    <row r="8" spans="1:11" ht="15.75">
      <c r="A8" s="81" t="s">
        <v>9</v>
      </c>
      <c r="B8" s="81"/>
      <c r="C8" s="81"/>
      <c r="D8" s="81"/>
      <c r="E8" s="12"/>
      <c r="F8" s="12"/>
      <c r="G8" s="12"/>
      <c r="H8" s="82" t="s">
        <v>10</v>
      </c>
      <c r="I8" s="82"/>
      <c r="J8" s="82"/>
      <c r="K8" s="82"/>
    </row>
    <row r="9" spans="5:11" ht="12.75">
      <c r="E9" s="13"/>
      <c r="F9" s="13"/>
      <c r="G9" s="13"/>
      <c r="I9" s="14" t="s">
        <v>11</v>
      </c>
      <c r="J9" s="15">
        <f>C35</f>
        <v>54</v>
      </c>
      <c r="K9" s="16" t="s">
        <v>12</v>
      </c>
    </row>
    <row r="10" spans="5:11" ht="12.75">
      <c r="E10" s="13"/>
      <c r="F10" s="13"/>
      <c r="G10" s="13"/>
      <c r="I10" s="14"/>
      <c r="J10" s="17"/>
      <c r="K10" s="16"/>
    </row>
    <row r="11" spans="1:11" ht="12.75">
      <c r="A11" s="18" t="s">
        <v>13</v>
      </c>
      <c r="B11" s="19" t="s">
        <v>14</v>
      </c>
      <c r="C11" s="18" t="s">
        <v>15</v>
      </c>
      <c r="D11" s="83" t="s">
        <v>16</v>
      </c>
      <c r="E11" s="83"/>
      <c r="F11" s="83"/>
      <c r="G11" s="83"/>
      <c r="H11" s="83"/>
      <c r="I11" s="20" t="s">
        <v>17</v>
      </c>
      <c r="J11" s="21" t="s">
        <v>18</v>
      </c>
      <c r="K11" s="22" t="s">
        <v>19</v>
      </c>
    </row>
    <row r="12" spans="1:11" ht="12.75">
      <c r="A12" s="23" t="s">
        <v>20</v>
      </c>
      <c r="B12" s="12" t="s">
        <v>21</v>
      </c>
      <c r="C12" s="23" t="s">
        <v>22</v>
      </c>
      <c r="D12" s="24" t="s">
        <v>23</v>
      </c>
      <c r="E12" s="25" t="s">
        <v>23</v>
      </c>
      <c r="F12" s="25" t="s">
        <v>24</v>
      </c>
      <c r="G12" s="25" t="s">
        <v>25</v>
      </c>
      <c r="H12" s="21" t="s">
        <v>26</v>
      </c>
      <c r="I12" s="22" t="s">
        <v>27</v>
      </c>
      <c r="J12" s="26" t="s">
        <v>28</v>
      </c>
      <c r="K12" s="27" t="s">
        <v>27</v>
      </c>
    </row>
    <row r="13" spans="1:11" ht="12.75">
      <c r="A13" s="28"/>
      <c r="B13" s="29"/>
      <c r="C13" s="28"/>
      <c r="D13" s="30" t="s">
        <v>29</v>
      </c>
      <c r="E13" s="31" t="s">
        <v>30</v>
      </c>
      <c r="F13" s="31" t="s">
        <v>31</v>
      </c>
      <c r="G13" s="31" t="s">
        <v>32</v>
      </c>
      <c r="H13" s="32"/>
      <c r="I13" s="33"/>
      <c r="J13" s="34"/>
      <c r="K13" s="35"/>
    </row>
    <row r="14" spans="1:11" ht="12.75">
      <c r="A14" s="36" t="s">
        <v>33</v>
      </c>
      <c r="B14" s="37" t="s">
        <v>34</v>
      </c>
      <c r="C14" s="38">
        <v>1</v>
      </c>
      <c r="D14" s="39">
        <v>25000</v>
      </c>
      <c r="E14" s="39">
        <v>15700</v>
      </c>
      <c r="F14" s="39"/>
      <c r="G14" s="39"/>
      <c r="H14" s="39">
        <f aca="true" t="shared" si="0" ref="H14:H34">D14+E14+F14+G14</f>
        <v>40700</v>
      </c>
      <c r="I14" s="40">
        <f>D14+E14</f>
        <v>40700</v>
      </c>
      <c r="J14" s="39">
        <f aca="true" t="shared" si="1" ref="J14:J34">I14*0.083</f>
        <v>3378.1000000000004</v>
      </c>
      <c r="K14" s="41">
        <f aca="true" t="shared" si="2" ref="K14:K34">I14+J14</f>
        <v>44078.1</v>
      </c>
    </row>
    <row r="15" spans="1:11" ht="12.75">
      <c r="A15" s="42" t="s">
        <v>35</v>
      </c>
      <c r="B15" s="43" t="s">
        <v>36</v>
      </c>
      <c r="C15" s="44">
        <v>1</v>
      </c>
      <c r="D15" s="45">
        <v>21100</v>
      </c>
      <c r="E15" s="45">
        <v>18100</v>
      </c>
      <c r="F15" s="45"/>
      <c r="G15" s="45"/>
      <c r="H15" s="45">
        <f t="shared" si="0"/>
        <v>39200</v>
      </c>
      <c r="I15" s="46">
        <f>H15</f>
        <v>39200</v>
      </c>
      <c r="J15" s="45">
        <f t="shared" si="1"/>
        <v>3253.6000000000004</v>
      </c>
      <c r="K15" s="47">
        <f t="shared" si="2"/>
        <v>42453.6</v>
      </c>
    </row>
    <row r="16" spans="1:11" ht="12.75">
      <c r="A16" s="42" t="s">
        <v>37</v>
      </c>
      <c r="B16" s="43" t="s">
        <v>38</v>
      </c>
      <c r="C16" s="44">
        <v>1</v>
      </c>
      <c r="D16" s="45">
        <v>27300</v>
      </c>
      <c r="E16" s="45"/>
      <c r="F16" s="45"/>
      <c r="G16" s="45"/>
      <c r="H16" s="45">
        <f t="shared" si="0"/>
        <v>27300</v>
      </c>
      <c r="I16" s="46">
        <f>H16*C16</f>
        <v>27300</v>
      </c>
      <c r="J16" s="45">
        <f t="shared" si="1"/>
        <v>2265.9</v>
      </c>
      <c r="K16" s="47">
        <f t="shared" si="2"/>
        <v>29565.9</v>
      </c>
    </row>
    <row r="17" spans="1:11" ht="12.75">
      <c r="A17" s="42" t="s">
        <v>39</v>
      </c>
      <c r="B17" s="43" t="s">
        <v>38</v>
      </c>
      <c r="C17" s="44">
        <v>1</v>
      </c>
      <c r="D17" s="45">
        <v>12000</v>
      </c>
      <c r="E17" s="45">
        <v>15300</v>
      </c>
      <c r="F17" s="45"/>
      <c r="G17" s="45"/>
      <c r="H17" s="45">
        <f t="shared" si="0"/>
        <v>27300</v>
      </c>
      <c r="I17" s="46">
        <f>H17*C17</f>
        <v>27300</v>
      </c>
      <c r="J17" s="45">
        <f t="shared" si="1"/>
        <v>2265.9</v>
      </c>
      <c r="K17" s="47">
        <f t="shared" si="2"/>
        <v>29565.9</v>
      </c>
    </row>
    <row r="18" spans="1:11" ht="12.75">
      <c r="A18" s="48" t="s">
        <v>40</v>
      </c>
      <c r="B18" s="49" t="s">
        <v>41</v>
      </c>
      <c r="C18" s="48">
        <v>1</v>
      </c>
      <c r="D18" s="50">
        <v>12100</v>
      </c>
      <c r="E18" s="50"/>
      <c r="F18" s="50"/>
      <c r="G18" s="50"/>
      <c r="H18" s="45">
        <f t="shared" si="0"/>
        <v>12100</v>
      </c>
      <c r="I18" s="46">
        <f>H18*C18</f>
        <v>12100</v>
      </c>
      <c r="J18" s="45">
        <f t="shared" si="1"/>
        <v>1004.3000000000001</v>
      </c>
      <c r="K18" s="47">
        <f t="shared" si="2"/>
        <v>13104.3</v>
      </c>
    </row>
    <row r="19" spans="1:11" ht="12.75">
      <c r="A19" s="48" t="s">
        <v>42</v>
      </c>
      <c r="B19" s="49" t="s">
        <v>43</v>
      </c>
      <c r="C19" s="48">
        <v>1</v>
      </c>
      <c r="D19" s="50">
        <v>13700</v>
      </c>
      <c r="E19" s="50">
        <v>8800</v>
      </c>
      <c r="F19" s="50"/>
      <c r="G19" s="50"/>
      <c r="H19" s="45">
        <f t="shared" si="0"/>
        <v>22500</v>
      </c>
      <c r="I19" s="46">
        <v>22600</v>
      </c>
      <c r="J19" s="45">
        <f t="shared" si="1"/>
        <v>1875.8000000000002</v>
      </c>
      <c r="K19" s="47">
        <f t="shared" si="2"/>
        <v>24475.8</v>
      </c>
    </row>
    <row r="20" spans="1:11" ht="12.75">
      <c r="A20" s="51" t="s">
        <v>44</v>
      </c>
      <c r="B20" s="52" t="s">
        <v>45</v>
      </c>
      <c r="C20" s="53">
        <v>3</v>
      </c>
      <c r="D20" s="50">
        <v>19600</v>
      </c>
      <c r="E20" s="50"/>
      <c r="F20" s="50"/>
      <c r="G20" s="50"/>
      <c r="H20" s="45">
        <f t="shared" si="0"/>
        <v>19600</v>
      </c>
      <c r="I20" s="46">
        <f aca="true" t="shared" si="3" ref="I20:I34">H20*C20</f>
        <v>58800</v>
      </c>
      <c r="J20" s="45">
        <f t="shared" si="1"/>
        <v>4880.400000000001</v>
      </c>
      <c r="K20" s="47">
        <f t="shared" si="2"/>
        <v>63680.4</v>
      </c>
    </row>
    <row r="21" spans="1:11" ht="12.75">
      <c r="A21" s="54" t="s">
        <v>46</v>
      </c>
      <c r="B21" s="52" t="s">
        <v>45</v>
      </c>
      <c r="C21" s="53">
        <v>1</v>
      </c>
      <c r="D21" s="50"/>
      <c r="E21" s="50">
        <v>19600</v>
      </c>
      <c r="F21" s="50"/>
      <c r="G21" s="50"/>
      <c r="H21" s="45">
        <f t="shared" si="0"/>
        <v>19600</v>
      </c>
      <c r="I21" s="46">
        <f t="shared" si="3"/>
        <v>19600</v>
      </c>
      <c r="J21" s="45">
        <f t="shared" si="1"/>
        <v>1626.8000000000002</v>
      </c>
      <c r="K21" s="47">
        <f t="shared" si="2"/>
        <v>21226.8</v>
      </c>
    </row>
    <row r="22" spans="1:11" ht="25.5">
      <c r="A22" s="55" t="s">
        <v>47</v>
      </c>
      <c r="B22" s="56" t="s">
        <v>48</v>
      </c>
      <c r="C22" s="44">
        <v>1</v>
      </c>
      <c r="D22" s="45">
        <v>19600</v>
      </c>
      <c r="E22" s="45">
        <v>6300</v>
      </c>
      <c r="F22" s="45"/>
      <c r="G22" s="45"/>
      <c r="H22" s="45">
        <f t="shared" si="0"/>
        <v>25900</v>
      </c>
      <c r="I22" s="46">
        <f t="shared" si="3"/>
        <v>25900</v>
      </c>
      <c r="J22" s="45">
        <f t="shared" si="1"/>
        <v>2149.7000000000003</v>
      </c>
      <c r="K22" s="47">
        <f t="shared" si="2"/>
        <v>28049.7</v>
      </c>
    </row>
    <row r="23" spans="1:11" ht="12.75">
      <c r="A23" s="54" t="s">
        <v>49</v>
      </c>
      <c r="B23" s="57" t="s">
        <v>50</v>
      </c>
      <c r="C23" s="58">
        <v>1</v>
      </c>
      <c r="D23" s="59">
        <v>12600</v>
      </c>
      <c r="E23" s="59">
        <v>7000</v>
      </c>
      <c r="F23" s="59"/>
      <c r="G23" s="59">
        <v>6300</v>
      </c>
      <c r="H23" s="45">
        <f t="shared" si="0"/>
        <v>25900</v>
      </c>
      <c r="I23" s="46">
        <f t="shared" si="3"/>
        <v>25900</v>
      </c>
      <c r="J23" s="45">
        <f t="shared" si="1"/>
        <v>2149.7000000000003</v>
      </c>
      <c r="K23" s="47">
        <f t="shared" si="2"/>
        <v>28049.7</v>
      </c>
    </row>
    <row r="24" spans="1:11" ht="12.75">
      <c r="A24" s="51" t="s">
        <v>51</v>
      </c>
      <c r="B24" s="60" t="s">
        <v>52</v>
      </c>
      <c r="C24" s="61">
        <v>2</v>
      </c>
      <c r="D24" s="59">
        <v>11400</v>
      </c>
      <c r="E24" s="59">
        <v>3100</v>
      </c>
      <c r="F24" s="59">
        <v>2000</v>
      </c>
      <c r="G24" s="59"/>
      <c r="H24" s="45">
        <f t="shared" si="0"/>
        <v>16500</v>
      </c>
      <c r="I24" s="46">
        <f t="shared" si="3"/>
        <v>33000</v>
      </c>
      <c r="J24" s="45">
        <f t="shared" si="1"/>
        <v>2739</v>
      </c>
      <c r="K24" s="47">
        <f t="shared" si="2"/>
        <v>35739</v>
      </c>
    </row>
    <row r="25" spans="1:11" ht="12.75">
      <c r="A25" s="51" t="s">
        <v>53</v>
      </c>
      <c r="B25" s="57" t="s">
        <v>54</v>
      </c>
      <c r="C25" s="44">
        <v>2</v>
      </c>
      <c r="D25" s="45">
        <v>10100</v>
      </c>
      <c r="E25" s="45">
        <v>550</v>
      </c>
      <c r="F25" s="45">
        <v>2000</v>
      </c>
      <c r="G25" s="45"/>
      <c r="H25" s="45">
        <f t="shared" si="0"/>
        <v>12650</v>
      </c>
      <c r="I25" s="46">
        <f t="shared" si="3"/>
        <v>25300</v>
      </c>
      <c r="J25" s="45">
        <f t="shared" si="1"/>
        <v>2099.9</v>
      </c>
      <c r="K25" s="47">
        <f t="shared" si="2"/>
        <v>27399.9</v>
      </c>
    </row>
    <row r="26" spans="1:11" ht="12.75">
      <c r="A26" s="51" t="s">
        <v>55</v>
      </c>
      <c r="B26" s="57" t="s">
        <v>56</v>
      </c>
      <c r="C26" s="44">
        <v>2</v>
      </c>
      <c r="D26" s="45">
        <v>10100</v>
      </c>
      <c r="E26" s="45">
        <v>3100</v>
      </c>
      <c r="F26" s="45">
        <v>2000</v>
      </c>
      <c r="G26" s="45"/>
      <c r="H26" s="45">
        <f t="shared" si="0"/>
        <v>15200</v>
      </c>
      <c r="I26" s="46">
        <f t="shared" si="3"/>
        <v>30400</v>
      </c>
      <c r="J26" s="45">
        <f t="shared" si="1"/>
        <v>2523.2000000000003</v>
      </c>
      <c r="K26" s="47">
        <f t="shared" si="2"/>
        <v>32923.2</v>
      </c>
    </row>
    <row r="27" spans="1:11" ht="12.75">
      <c r="A27" s="51" t="s">
        <v>57</v>
      </c>
      <c r="B27" s="57" t="s">
        <v>58</v>
      </c>
      <c r="C27" s="44">
        <v>2</v>
      </c>
      <c r="D27" s="45">
        <v>5700</v>
      </c>
      <c r="E27" s="45">
        <v>1550</v>
      </c>
      <c r="F27" s="45">
        <v>1000</v>
      </c>
      <c r="G27" s="45"/>
      <c r="H27" s="45">
        <f t="shared" si="0"/>
        <v>8250</v>
      </c>
      <c r="I27" s="46">
        <f t="shared" si="3"/>
        <v>16500</v>
      </c>
      <c r="J27" s="45">
        <f t="shared" si="1"/>
        <v>1369.5</v>
      </c>
      <c r="K27" s="47">
        <f t="shared" si="2"/>
        <v>17869.5</v>
      </c>
    </row>
    <row r="28" spans="1:11" ht="12.75">
      <c r="A28" s="51" t="s">
        <v>59</v>
      </c>
      <c r="B28" s="57" t="s">
        <v>60</v>
      </c>
      <c r="C28" s="44">
        <v>2</v>
      </c>
      <c r="D28" s="45">
        <v>10100</v>
      </c>
      <c r="E28" s="45">
        <v>3100</v>
      </c>
      <c r="F28" s="45">
        <v>2000</v>
      </c>
      <c r="G28" s="45"/>
      <c r="H28" s="45">
        <f t="shared" si="0"/>
        <v>15200</v>
      </c>
      <c r="I28" s="46">
        <f t="shared" si="3"/>
        <v>30400</v>
      </c>
      <c r="J28" s="45">
        <f t="shared" si="1"/>
        <v>2523.2000000000003</v>
      </c>
      <c r="K28" s="47">
        <f t="shared" si="2"/>
        <v>32923.2</v>
      </c>
    </row>
    <row r="29" spans="1:11" ht="12.75">
      <c r="A29" s="51" t="s">
        <v>61</v>
      </c>
      <c r="B29" s="62" t="s">
        <v>62</v>
      </c>
      <c r="C29" s="44">
        <v>7</v>
      </c>
      <c r="D29" s="45">
        <v>3300</v>
      </c>
      <c r="E29" s="45"/>
      <c r="F29" s="45"/>
      <c r="G29" s="45"/>
      <c r="H29" s="45">
        <f t="shared" si="0"/>
        <v>3300</v>
      </c>
      <c r="I29" s="46">
        <f t="shared" si="3"/>
        <v>23100</v>
      </c>
      <c r="J29" s="45">
        <f t="shared" si="1"/>
        <v>1917.3000000000002</v>
      </c>
      <c r="K29" s="47">
        <f t="shared" si="2"/>
        <v>25017.3</v>
      </c>
    </row>
    <row r="30" spans="1:11" ht="12.75">
      <c r="A30" s="51" t="s">
        <v>63</v>
      </c>
      <c r="B30" s="62" t="s">
        <v>64</v>
      </c>
      <c r="C30" s="44">
        <v>6</v>
      </c>
      <c r="D30" s="45">
        <v>3300</v>
      </c>
      <c r="E30" s="45"/>
      <c r="F30" s="45"/>
      <c r="G30" s="45"/>
      <c r="H30" s="45">
        <f t="shared" si="0"/>
        <v>3300</v>
      </c>
      <c r="I30" s="46">
        <f t="shared" si="3"/>
        <v>19800</v>
      </c>
      <c r="J30" s="45">
        <f t="shared" si="1"/>
        <v>1643.4</v>
      </c>
      <c r="K30" s="47">
        <f t="shared" si="2"/>
        <v>21443.4</v>
      </c>
    </row>
    <row r="31" spans="1:11" ht="12.75">
      <c r="A31" s="51" t="s">
        <v>65</v>
      </c>
      <c r="B31" s="62" t="s">
        <v>66</v>
      </c>
      <c r="C31" s="44">
        <v>7</v>
      </c>
      <c r="D31" s="45">
        <v>3800</v>
      </c>
      <c r="E31" s="45"/>
      <c r="F31" s="45"/>
      <c r="G31" s="45"/>
      <c r="H31" s="45">
        <f t="shared" si="0"/>
        <v>3800</v>
      </c>
      <c r="I31" s="46">
        <f t="shared" si="3"/>
        <v>26600</v>
      </c>
      <c r="J31" s="45">
        <f t="shared" si="1"/>
        <v>2207.8</v>
      </c>
      <c r="K31" s="47">
        <f t="shared" si="2"/>
        <v>28807.8</v>
      </c>
    </row>
    <row r="32" spans="1:11" ht="12.75">
      <c r="A32" s="51" t="s">
        <v>67</v>
      </c>
      <c r="B32" s="62" t="s">
        <v>68</v>
      </c>
      <c r="C32" s="48">
        <v>5</v>
      </c>
      <c r="D32" s="50">
        <v>3800</v>
      </c>
      <c r="E32" s="45"/>
      <c r="F32" s="45"/>
      <c r="G32" s="45"/>
      <c r="H32" s="45">
        <f t="shared" si="0"/>
        <v>3800</v>
      </c>
      <c r="I32" s="46">
        <f t="shared" si="3"/>
        <v>19000</v>
      </c>
      <c r="J32" s="45">
        <f t="shared" si="1"/>
        <v>1577</v>
      </c>
      <c r="K32" s="47">
        <f t="shared" si="2"/>
        <v>20577</v>
      </c>
    </row>
    <row r="33" spans="1:11" ht="12.75">
      <c r="A33" s="51" t="s">
        <v>69</v>
      </c>
      <c r="B33" s="62" t="s">
        <v>70</v>
      </c>
      <c r="C33" s="48">
        <v>6</v>
      </c>
      <c r="D33" s="50">
        <v>3800</v>
      </c>
      <c r="E33" s="50"/>
      <c r="F33" s="50"/>
      <c r="G33" s="50"/>
      <c r="H33" s="45">
        <f t="shared" si="0"/>
        <v>3800</v>
      </c>
      <c r="I33" s="46">
        <f t="shared" si="3"/>
        <v>22800</v>
      </c>
      <c r="J33" s="45">
        <f t="shared" si="1"/>
        <v>1892.4</v>
      </c>
      <c r="K33" s="47">
        <f t="shared" si="2"/>
        <v>24692.4</v>
      </c>
    </row>
    <row r="34" spans="1:11" ht="12.75">
      <c r="A34" s="63" t="s">
        <v>71</v>
      </c>
      <c r="B34" s="64" t="s">
        <v>72</v>
      </c>
      <c r="C34" s="65">
        <v>1</v>
      </c>
      <c r="D34" s="66">
        <v>8500</v>
      </c>
      <c r="E34" s="66">
        <v>600</v>
      </c>
      <c r="F34" s="66"/>
      <c r="G34" s="66"/>
      <c r="H34" s="66">
        <f t="shared" si="0"/>
        <v>9100</v>
      </c>
      <c r="I34" s="67">
        <f t="shared" si="3"/>
        <v>9100</v>
      </c>
      <c r="J34" s="66">
        <f t="shared" si="1"/>
        <v>755.3000000000001</v>
      </c>
      <c r="K34" s="68">
        <f t="shared" si="2"/>
        <v>9855.3</v>
      </c>
    </row>
    <row r="35" spans="1:11" ht="12.75">
      <c r="A35" s="84"/>
      <c r="B35" s="84"/>
      <c r="C35" s="69">
        <f>SUM(C14:C34)</f>
        <v>54</v>
      </c>
      <c r="D35" s="70"/>
      <c r="E35" s="70"/>
      <c r="F35" s="70"/>
      <c r="G35" s="70"/>
      <c r="H35" s="70"/>
      <c r="I35" s="71">
        <f>SUM(I14:I34)</f>
        <v>555400</v>
      </c>
      <c r="J35" s="72">
        <f>SUM(J14:J34)</f>
        <v>46098.20000000001</v>
      </c>
      <c r="K35" s="73">
        <f>SUM(K14:K34)</f>
        <v>601498.2000000002</v>
      </c>
    </row>
    <row r="38" spans="2:11" ht="12.75">
      <c r="B38" t="s">
        <v>34</v>
      </c>
      <c r="J38" s="78" t="s">
        <v>73</v>
      </c>
      <c r="K38" s="78"/>
    </row>
    <row r="40" spans="2:11" ht="12.75">
      <c r="B40" t="s">
        <v>38</v>
      </c>
      <c r="G40" s="75"/>
      <c r="J40" s="78" t="s">
        <v>74</v>
      </c>
      <c r="K40" s="78"/>
    </row>
    <row r="44" ht="12.75">
      <c r="D44" s="75"/>
    </row>
  </sheetData>
  <sheetProtection selectLockedCells="1" selectUnlockedCells="1"/>
  <mergeCells count="15">
    <mergeCell ref="B1:H1"/>
    <mergeCell ref="A3:C3"/>
    <mergeCell ref="E4:H4"/>
    <mergeCell ref="I4:J4"/>
    <mergeCell ref="A5:C5"/>
    <mergeCell ref="E5:H5"/>
    <mergeCell ref="I5:J5"/>
    <mergeCell ref="J38:K38"/>
    <mergeCell ref="J40:K40"/>
    <mergeCell ref="I6:K6"/>
    <mergeCell ref="H7:K7"/>
    <mergeCell ref="A8:D8"/>
    <mergeCell ref="H8:K8"/>
    <mergeCell ref="D11:H11"/>
    <mergeCell ref="A35:B35"/>
  </mergeCells>
  <printOptions/>
  <pageMargins left="0.2951388888888889" right="0.31527777777777777" top="0.9097222222222222" bottom="0.3541666666666667" header="0.5118055555555555" footer="0.5118055555555555"/>
  <pageSetup horizontalDpi="300" verticalDpi="3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.57421875" style="0" customWidth="1"/>
    <col min="2" max="2" width="48.7109375" style="0" customWidth="1"/>
    <col min="3" max="3" width="10.7109375" style="0" customWidth="1"/>
    <col min="4" max="5" width="12.7109375" style="0" customWidth="1"/>
  </cols>
  <sheetData>
    <row r="1" spans="2:5" ht="12.75">
      <c r="B1" s="85" t="s">
        <v>0</v>
      </c>
      <c r="C1" s="85"/>
      <c r="D1" s="2"/>
      <c r="E1" s="3"/>
    </row>
    <row r="2" spans="4:5" ht="12.75">
      <c r="D2" s="4"/>
      <c r="E2" s="3"/>
    </row>
    <row r="3" spans="1:3" ht="12.75">
      <c r="A3" s="86"/>
      <c r="B3" s="86"/>
      <c r="C3" s="86"/>
    </row>
    <row r="4" spans="4:5" ht="12.75">
      <c r="D4" s="90"/>
      <c r="E4" s="90"/>
    </row>
    <row r="5" spans="1:5" ht="15.75">
      <c r="A5" s="81" t="s">
        <v>4</v>
      </c>
      <c r="B5" s="81"/>
      <c r="C5" s="81"/>
      <c r="D5" s="91"/>
      <c r="E5" s="91"/>
    </row>
    <row r="6" spans="1:5" ht="15.75">
      <c r="A6" s="9"/>
      <c r="B6" s="9" t="s">
        <v>6</v>
      </c>
      <c r="C6" s="9"/>
      <c r="D6" s="79"/>
      <c r="E6" s="79"/>
    </row>
    <row r="7" spans="1:5" ht="15.75">
      <c r="A7" s="9"/>
      <c r="B7" s="9"/>
      <c r="C7" s="9"/>
      <c r="D7" s="11"/>
      <c r="E7" s="11"/>
    </row>
    <row r="8" spans="1:5" ht="15.75">
      <c r="A8" s="81" t="s">
        <v>9</v>
      </c>
      <c r="B8" s="81"/>
      <c r="C8" s="81"/>
      <c r="D8" s="3"/>
      <c r="E8" s="3"/>
    </row>
    <row r="9" spans="4:5" ht="12.75">
      <c r="D9" s="14"/>
      <c r="E9" s="17"/>
    </row>
    <row r="10" spans="4:5" ht="12.75">
      <c r="D10" s="14"/>
      <c r="E10" s="17"/>
    </row>
    <row r="11" spans="1:5" ht="12.75">
      <c r="A11" s="18" t="s">
        <v>13</v>
      </c>
      <c r="B11" s="19" t="s">
        <v>14</v>
      </c>
      <c r="C11" s="18" t="s">
        <v>15</v>
      </c>
      <c r="D11" s="21" t="s">
        <v>75</v>
      </c>
      <c r="E11" s="21" t="s">
        <v>76</v>
      </c>
    </row>
    <row r="12" spans="1:5" ht="12.75">
      <c r="A12" s="23" t="s">
        <v>20</v>
      </c>
      <c r="B12" s="12" t="s">
        <v>21</v>
      </c>
      <c r="C12" s="23" t="s">
        <v>22</v>
      </c>
      <c r="D12" s="26" t="s">
        <v>77</v>
      </c>
      <c r="E12" s="26" t="s">
        <v>78</v>
      </c>
    </row>
    <row r="13" spans="1:5" ht="12.75">
      <c r="A13" s="28"/>
      <c r="B13" s="29"/>
      <c r="C13" s="28"/>
      <c r="D13" s="32" t="s">
        <v>79</v>
      </c>
      <c r="E13" s="76" t="s">
        <v>80</v>
      </c>
    </row>
    <row r="14" spans="1:5" ht="12.75">
      <c r="A14" s="36" t="s">
        <v>33</v>
      </c>
      <c r="B14" s="37" t="s">
        <v>34</v>
      </c>
      <c r="C14" s="38">
        <v>1</v>
      </c>
      <c r="D14" s="40">
        <v>40700</v>
      </c>
      <c r="E14" s="39">
        <f aca="true" t="shared" si="0" ref="E14:E33">D14*0.87</f>
        <v>35409</v>
      </c>
    </row>
    <row r="15" spans="1:5" ht="12.75">
      <c r="A15" s="42" t="s">
        <v>35</v>
      </c>
      <c r="B15" s="43" t="s">
        <v>36</v>
      </c>
      <c r="C15" s="44">
        <v>1</v>
      </c>
      <c r="D15" s="46">
        <v>39200</v>
      </c>
      <c r="E15" s="45">
        <f t="shared" si="0"/>
        <v>34104</v>
      </c>
    </row>
    <row r="16" spans="1:5" ht="12.75">
      <c r="A16" s="42" t="s">
        <v>37</v>
      </c>
      <c r="B16" s="43" t="s">
        <v>38</v>
      </c>
      <c r="C16" s="44">
        <v>1</v>
      </c>
      <c r="D16" s="46">
        <v>27300</v>
      </c>
      <c r="E16" s="45">
        <f t="shared" si="0"/>
        <v>23751</v>
      </c>
    </row>
    <row r="17" spans="1:5" ht="12.75">
      <c r="A17" s="42" t="s">
        <v>39</v>
      </c>
      <c r="B17" s="43" t="s">
        <v>38</v>
      </c>
      <c r="C17" s="44">
        <v>1</v>
      </c>
      <c r="D17" s="46">
        <v>27300</v>
      </c>
      <c r="E17" s="45">
        <f t="shared" si="0"/>
        <v>23751</v>
      </c>
    </row>
    <row r="18" spans="1:5" ht="12.75">
      <c r="A18" s="48" t="s">
        <v>40</v>
      </c>
      <c r="B18" s="49" t="s">
        <v>41</v>
      </c>
      <c r="C18" s="48">
        <v>1</v>
      </c>
      <c r="D18" s="46">
        <v>12100</v>
      </c>
      <c r="E18" s="45">
        <f t="shared" si="0"/>
        <v>10527</v>
      </c>
    </row>
    <row r="19" spans="1:5" ht="12.75">
      <c r="A19" s="48" t="s">
        <v>42</v>
      </c>
      <c r="B19" s="49" t="s">
        <v>43</v>
      </c>
      <c r="C19" s="48">
        <v>1</v>
      </c>
      <c r="D19" s="46">
        <v>22600</v>
      </c>
      <c r="E19" s="45">
        <f t="shared" si="0"/>
        <v>19662</v>
      </c>
    </row>
    <row r="20" spans="1:5" ht="12.75">
      <c r="A20" s="77" t="s">
        <v>44</v>
      </c>
      <c r="B20" s="52" t="s">
        <v>45</v>
      </c>
      <c r="C20" s="53">
        <v>4</v>
      </c>
      <c r="D20" s="46">
        <v>19600</v>
      </c>
      <c r="E20" s="45">
        <f t="shared" si="0"/>
        <v>17052</v>
      </c>
    </row>
    <row r="21" spans="1:5" ht="25.5">
      <c r="A21" s="77" t="s">
        <v>46</v>
      </c>
      <c r="B21" s="56" t="s">
        <v>48</v>
      </c>
      <c r="C21" s="44">
        <v>1</v>
      </c>
      <c r="D21" s="46">
        <v>25900</v>
      </c>
      <c r="E21" s="45">
        <f t="shared" si="0"/>
        <v>22533</v>
      </c>
    </row>
    <row r="22" spans="1:5" ht="12.75">
      <c r="A22" s="77" t="s">
        <v>47</v>
      </c>
      <c r="B22" s="57" t="s">
        <v>50</v>
      </c>
      <c r="C22" s="58">
        <v>1</v>
      </c>
      <c r="D22" s="46">
        <v>25900</v>
      </c>
      <c r="E22" s="45">
        <f t="shared" si="0"/>
        <v>22533</v>
      </c>
    </row>
    <row r="23" spans="1:5" ht="12.75">
      <c r="A23" s="77" t="s">
        <v>49</v>
      </c>
      <c r="B23" s="60" t="s">
        <v>52</v>
      </c>
      <c r="C23" s="61">
        <v>2</v>
      </c>
      <c r="D23" s="46">
        <v>16500</v>
      </c>
      <c r="E23" s="45">
        <f t="shared" si="0"/>
        <v>14355</v>
      </c>
    </row>
    <row r="24" spans="1:5" ht="12.75">
      <c r="A24" s="77" t="s">
        <v>51</v>
      </c>
      <c r="B24" s="57" t="s">
        <v>54</v>
      </c>
      <c r="C24" s="44">
        <v>2</v>
      </c>
      <c r="D24" s="46">
        <v>12650</v>
      </c>
      <c r="E24" s="45">
        <f t="shared" si="0"/>
        <v>11005.5</v>
      </c>
    </row>
    <row r="25" spans="1:5" ht="12.75">
      <c r="A25" s="77" t="s">
        <v>53</v>
      </c>
      <c r="B25" s="57" t="s">
        <v>56</v>
      </c>
      <c r="C25" s="44">
        <v>2</v>
      </c>
      <c r="D25" s="46">
        <v>15200</v>
      </c>
      <c r="E25" s="45">
        <f t="shared" si="0"/>
        <v>13224</v>
      </c>
    </row>
    <row r="26" spans="1:5" ht="12.75">
      <c r="A26" s="77" t="s">
        <v>55</v>
      </c>
      <c r="B26" s="57" t="s">
        <v>58</v>
      </c>
      <c r="C26" s="44">
        <v>2</v>
      </c>
      <c r="D26" s="46">
        <v>8250</v>
      </c>
      <c r="E26" s="45">
        <f t="shared" si="0"/>
        <v>7177.5</v>
      </c>
    </row>
    <row r="27" spans="1:5" ht="12.75">
      <c r="A27" s="77" t="s">
        <v>57</v>
      </c>
      <c r="B27" s="57" t="s">
        <v>60</v>
      </c>
      <c r="C27" s="44">
        <v>2</v>
      </c>
      <c r="D27" s="46">
        <v>15200</v>
      </c>
      <c r="E27" s="45">
        <f t="shared" si="0"/>
        <v>13224</v>
      </c>
    </row>
    <row r="28" spans="1:5" ht="12.75">
      <c r="A28" s="77" t="s">
        <v>59</v>
      </c>
      <c r="B28" s="62" t="s">
        <v>62</v>
      </c>
      <c r="C28" s="44">
        <v>7</v>
      </c>
      <c r="D28" s="46">
        <v>3300</v>
      </c>
      <c r="E28" s="45">
        <f t="shared" si="0"/>
        <v>2871</v>
      </c>
    </row>
    <row r="29" spans="1:5" ht="12.75">
      <c r="A29" s="77" t="s">
        <v>61</v>
      </c>
      <c r="B29" s="62" t="s">
        <v>64</v>
      </c>
      <c r="C29" s="44">
        <v>6</v>
      </c>
      <c r="D29" s="46">
        <v>3300</v>
      </c>
      <c r="E29" s="45">
        <f t="shared" si="0"/>
        <v>2871</v>
      </c>
    </row>
    <row r="30" spans="1:5" ht="12.75">
      <c r="A30" s="77" t="s">
        <v>63</v>
      </c>
      <c r="B30" s="62" t="s">
        <v>66</v>
      </c>
      <c r="C30" s="44">
        <v>7</v>
      </c>
      <c r="D30" s="46">
        <v>3800</v>
      </c>
      <c r="E30" s="45">
        <f t="shared" si="0"/>
        <v>3306</v>
      </c>
    </row>
    <row r="31" spans="1:5" ht="12.75">
      <c r="A31" s="77" t="s">
        <v>65</v>
      </c>
      <c r="B31" s="62" t="s">
        <v>68</v>
      </c>
      <c r="C31" s="48">
        <v>5</v>
      </c>
      <c r="D31" s="46">
        <v>3800</v>
      </c>
      <c r="E31" s="45">
        <f t="shared" si="0"/>
        <v>3306</v>
      </c>
    </row>
    <row r="32" spans="1:5" ht="12.75">
      <c r="A32" s="77" t="s">
        <v>67</v>
      </c>
      <c r="B32" s="62" t="s">
        <v>70</v>
      </c>
      <c r="C32" s="48">
        <v>6</v>
      </c>
      <c r="D32" s="46">
        <v>3800</v>
      </c>
      <c r="E32" s="45">
        <f t="shared" si="0"/>
        <v>3306</v>
      </c>
    </row>
    <row r="33" spans="1:5" ht="12.75">
      <c r="A33" s="63" t="s">
        <v>69</v>
      </c>
      <c r="B33" s="64" t="s">
        <v>72</v>
      </c>
      <c r="C33" s="65">
        <v>1</v>
      </c>
      <c r="D33" s="67">
        <v>9100</v>
      </c>
      <c r="E33" s="66">
        <f t="shared" si="0"/>
        <v>7917</v>
      </c>
    </row>
    <row r="36" ht="12.75">
      <c r="E36" s="74"/>
    </row>
    <row r="38" ht="12.75">
      <c r="E38" s="74"/>
    </row>
  </sheetData>
  <sheetProtection selectLockedCells="1" selectUnlockedCells="1"/>
  <mergeCells count="7">
    <mergeCell ref="A8:C8"/>
    <mergeCell ref="B1:C1"/>
    <mergeCell ref="A3:C3"/>
    <mergeCell ref="D4:E4"/>
    <mergeCell ref="A5:C5"/>
    <mergeCell ref="D5:E5"/>
    <mergeCell ref="D6:E6"/>
  </mergeCells>
  <printOptions/>
  <pageMargins left="0.4395833333333333" right="0.31527777777777777" top="0.9097222222222222" bottom="0.3541666666666667" header="0.5118055555555555" footer="0.5118055555555555"/>
  <pageSetup horizontalDpi="300" verticalDpi="3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3">
      <selection activeCell="G38" sqref="G38"/>
    </sheetView>
  </sheetViews>
  <sheetFormatPr defaultColWidth="9.140625" defaultRowHeight="12.75"/>
  <cols>
    <col min="1" max="1" width="5.57421875" style="0" customWidth="1"/>
    <col min="2" max="2" width="48.7109375" style="0" customWidth="1"/>
    <col min="3" max="3" width="10.7109375" style="0" customWidth="1"/>
  </cols>
  <sheetData>
    <row r="1" spans="2:3" ht="12.75">
      <c r="B1" s="1" t="s">
        <v>0</v>
      </c>
      <c r="C1" s="1"/>
    </row>
    <row r="3" spans="1:3" ht="12.75">
      <c r="A3" s="86"/>
      <c r="B3" s="86"/>
      <c r="C3" s="86"/>
    </row>
    <row r="5" spans="1:3" ht="15.75">
      <c r="A5" s="81" t="s">
        <v>4</v>
      </c>
      <c r="B5" s="81"/>
      <c r="C5" s="81"/>
    </row>
    <row r="6" spans="1:3" ht="15.75">
      <c r="A6" s="9"/>
      <c r="B6" s="9" t="s">
        <v>6</v>
      </c>
      <c r="C6" s="9"/>
    </row>
    <row r="7" spans="1:3" ht="15.75">
      <c r="A7" s="9"/>
      <c r="B7" s="9"/>
      <c r="C7" s="9"/>
    </row>
    <row r="8" spans="1:3" ht="15.75">
      <c r="A8" s="81" t="s">
        <v>9</v>
      </c>
      <c r="B8" s="81"/>
      <c r="C8" s="81"/>
    </row>
    <row r="11" spans="1:3" ht="12.75">
      <c r="A11" s="18" t="s">
        <v>13</v>
      </c>
      <c r="B11" s="19" t="s">
        <v>14</v>
      </c>
      <c r="C11" s="18" t="s">
        <v>15</v>
      </c>
    </row>
    <row r="12" spans="1:3" ht="12.75">
      <c r="A12" s="23" t="s">
        <v>20</v>
      </c>
      <c r="B12" s="12" t="s">
        <v>21</v>
      </c>
      <c r="C12" s="23" t="s">
        <v>22</v>
      </c>
    </row>
    <row r="13" spans="1:3" ht="12.75">
      <c r="A13" s="28"/>
      <c r="B13" s="29"/>
      <c r="C13" s="28"/>
    </row>
    <row r="14" spans="1:3" ht="12.75">
      <c r="A14" s="36" t="s">
        <v>33</v>
      </c>
      <c r="B14" s="37" t="s">
        <v>34</v>
      </c>
      <c r="C14" s="38">
        <v>1</v>
      </c>
    </row>
    <row r="15" spans="1:3" ht="12.75">
      <c r="A15" s="42" t="s">
        <v>35</v>
      </c>
      <c r="B15" s="43" t="s">
        <v>36</v>
      </c>
      <c r="C15" s="44">
        <v>1</v>
      </c>
    </row>
    <row r="16" spans="1:3" ht="12.75">
      <c r="A16" s="42" t="s">
        <v>37</v>
      </c>
      <c r="B16" s="43" t="s">
        <v>38</v>
      </c>
      <c r="C16" s="44">
        <v>1</v>
      </c>
    </row>
    <row r="17" spans="1:3" ht="12.75">
      <c r="A17" s="42" t="s">
        <v>39</v>
      </c>
      <c r="B17" s="43" t="s">
        <v>38</v>
      </c>
      <c r="C17" s="44">
        <v>1</v>
      </c>
    </row>
    <row r="18" spans="1:3" ht="12.75">
      <c r="A18" s="48" t="s">
        <v>40</v>
      </c>
      <c r="B18" s="49" t="s">
        <v>41</v>
      </c>
      <c r="C18" s="48">
        <v>1</v>
      </c>
    </row>
    <row r="19" spans="1:3" ht="12.75">
      <c r="A19" s="48" t="s">
        <v>42</v>
      </c>
      <c r="B19" s="49" t="s">
        <v>43</v>
      </c>
      <c r="C19" s="48">
        <v>1</v>
      </c>
    </row>
    <row r="20" spans="1:3" ht="12.75">
      <c r="A20" s="51" t="s">
        <v>44</v>
      </c>
      <c r="B20" s="52" t="s">
        <v>45</v>
      </c>
      <c r="C20" s="53">
        <v>3</v>
      </c>
    </row>
    <row r="21" spans="1:3" ht="12.75">
      <c r="A21" s="54" t="s">
        <v>46</v>
      </c>
      <c r="B21" s="52" t="s">
        <v>45</v>
      </c>
      <c r="C21" s="53">
        <v>1</v>
      </c>
    </row>
    <row r="22" spans="1:3" ht="25.5">
      <c r="A22" s="55" t="s">
        <v>47</v>
      </c>
      <c r="B22" s="56" t="s">
        <v>48</v>
      </c>
      <c r="C22" s="44">
        <v>1</v>
      </c>
    </row>
    <row r="23" spans="1:3" ht="12.75">
      <c r="A23" s="54" t="s">
        <v>49</v>
      </c>
      <c r="B23" s="57" t="s">
        <v>50</v>
      </c>
      <c r="C23" s="58">
        <v>1</v>
      </c>
    </row>
    <row r="24" spans="1:3" ht="12.75">
      <c r="A24" s="51" t="s">
        <v>51</v>
      </c>
      <c r="B24" s="60" t="s">
        <v>52</v>
      </c>
      <c r="C24" s="61">
        <v>2</v>
      </c>
    </row>
    <row r="25" spans="1:3" ht="12.75">
      <c r="A25" s="51" t="s">
        <v>53</v>
      </c>
      <c r="B25" s="57" t="s">
        <v>54</v>
      </c>
      <c r="C25" s="44">
        <v>2</v>
      </c>
    </row>
    <row r="26" spans="1:3" ht="12.75">
      <c r="A26" s="51" t="s">
        <v>55</v>
      </c>
      <c r="B26" s="57" t="s">
        <v>56</v>
      </c>
      <c r="C26" s="44">
        <v>2</v>
      </c>
    </row>
    <row r="27" spans="1:3" ht="12.75">
      <c r="A27" s="51" t="s">
        <v>57</v>
      </c>
      <c r="B27" s="57" t="s">
        <v>58</v>
      </c>
      <c r="C27" s="44">
        <v>2</v>
      </c>
    </row>
    <row r="28" spans="1:3" ht="12.75">
      <c r="A28" s="51" t="s">
        <v>59</v>
      </c>
      <c r="B28" s="57" t="s">
        <v>60</v>
      </c>
      <c r="C28" s="44">
        <v>2</v>
      </c>
    </row>
    <row r="29" spans="1:3" ht="12.75">
      <c r="A29" s="51" t="s">
        <v>61</v>
      </c>
      <c r="B29" s="62" t="s">
        <v>62</v>
      </c>
      <c r="C29" s="44">
        <v>7</v>
      </c>
    </row>
    <row r="30" spans="1:3" ht="12.75">
      <c r="A30" s="51" t="s">
        <v>63</v>
      </c>
      <c r="B30" s="62" t="s">
        <v>64</v>
      </c>
      <c r="C30" s="44">
        <v>6</v>
      </c>
    </row>
    <row r="31" spans="1:3" ht="12.75">
      <c r="A31" s="51" t="s">
        <v>65</v>
      </c>
      <c r="B31" s="62" t="s">
        <v>66</v>
      </c>
      <c r="C31" s="44">
        <v>7</v>
      </c>
    </row>
    <row r="32" spans="1:3" ht="12.75">
      <c r="A32" s="51" t="s">
        <v>67</v>
      </c>
      <c r="B32" s="62" t="s">
        <v>68</v>
      </c>
      <c r="C32" s="48">
        <v>5</v>
      </c>
    </row>
    <row r="33" spans="1:3" ht="12.75">
      <c r="A33" s="51" t="s">
        <v>69</v>
      </c>
      <c r="B33" s="62" t="s">
        <v>70</v>
      </c>
      <c r="C33" s="48">
        <v>6</v>
      </c>
    </row>
    <row r="34" spans="1:3" ht="12.75">
      <c r="A34" s="63" t="s">
        <v>71</v>
      </c>
      <c r="B34" s="64" t="s">
        <v>72</v>
      </c>
      <c r="C34" s="65">
        <v>1</v>
      </c>
    </row>
    <row r="35" spans="1:3" ht="12.75">
      <c r="A35" s="84"/>
      <c r="B35" s="84"/>
      <c r="C35" s="69">
        <f>SUM(C14:C34)</f>
        <v>54</v>
      </c>
    </row>
    <row r="38" ht="12.75">
      <c r="B38" t="s">
        <v>81</v>
      </c>
    </row>
    <row r="39" spans="3:5" ht="12.75">
      <c r="C39" s="92">
        <v>575181</v>
      </c>
      <c r="D39" s="92"/>
      <c r="E39" s="92"/>
    </row>
    <row r="44" spans="2:3" ht="12.75">
      <c r="B44" t="s">
        <v>34</v>
      </c>
      <c r="C44" s="74" t="s">
        <v>73</v>
      </c>
    </row>
    <row r="46" spans="2:3" ht="12.75">
      <c r="B46" t="s">
        <v>38</v>
      </c>
      <c r="C46" s="74" t="s">
        <v>74</v>
      </c>
    </row>
  </sheetData>
  <sheetProtection selectLockedCells="1" selectUnlockedCells="1"/>
  <mergeCells count="5">
    <mergeCell ref="A3:C3"/>
    <mergeCell ref="A5:C5"/>
    <mergeCell ref="A8:C8"/>
    <mergeCell ref="A35:B35"/>
    <mergeCell ref="C39:E39"/>
  </mergeCells>
  <printOptions/>
  <pageMargins left="1.2479166666666666" right="0.31527777777777777" top="0.9097222222222222" bottom="0.3541666666666667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modified xsi:type="dcterms:W3CDTF">2018-06-14T15:28:11Z</dcterms:modified>
  <cp:category/>
  <cp:version/>
  <cp:contentType/>
  <cp:contentStatus/>
</cp:coreProperties>
</file>